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6\"/>
    </mc:Choice>
  </mc:AlternateContent>
  <xr:revisionPtr revIDLastSave="0" documentId="13_ncr:1_{A83DBCF0-26AB-410A-8CFE-D74E1B8CAA94}" xr6:coauthVersionLast="47" xr6:coauthVersionMax="47" xr10:uidLastSave="{00000000-0000-0000-0000-000000000000}"/>
  <bookViews>
    <workbookView xWindow="3720" yWindow="3720" windowWidth="21600" windowHeight="11385" activeTab="1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3" l="1"/>
  <c r="D14" i="4"/>
  <c r="C14" i="4"/>
  <c r="E13" i="4"/>
  <c r="E12" i="4"/>
  <c r="E11" i="4"/>
  <c r="E10" i="4"/>
  <c r="E9" i="4"/>
  <c r="E8" i="4"/>
  <c r="E7" i="4"/>
  <c r="E6" i="4"/>
  <c r="E14" i="4" s="1"/>
  <c r="D14" i="3"/>
  <c r="E13" i="3"/>
  <c r="E12" i="3"/>
  <c r="E11" i="3"/>
  <c r="E10" i="3"/>
  <c r="E9" i="3"/>
  <c r="E8" i="3"/>
  <c r="C8" i="3"/>
  <c r="E7" i="3"/>
  <c r="E6" i="3"/>
  <c r="J15" i="5"/>
  <c r="I15" i="5"/>
  <c r="H15" i="5"/>
  <c r="G15" i="5"/>
  <c r="F15" i="5"/>
  <c r="E15" i="5"/>
  <c r="D15" i="5"/>
  <c r="C15" i="5"/>
  <c r="K14" i="5"/>
  <c r="K13" i="5"/>
  <c r="K12" i="5"/>
  <c r="K11" i="5"/>
  <c r="K10" i="5"/>
  <c r="K9" i="5"/>
  <c r="K8" i="5"/>
  <c r="K7" i="5"/>
  <c r="K6" i="5"/>
  <c r="K15" i="5" s="1"/>
  <c r="E14" i="3" l="1"/>
</calcChain>
</file>

<file path=xl/sharedStrings.xml><?xml version="1.0" encoding="utf-8"?>
<sst xmlns="http://schemas.openxmlformats.org/spreadsheetml/2006/main" count="72" uniqueCount="53">
  <si>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</si>
  <si>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</si>
  <si>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</si>
  <si>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</si>
  <si>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</si>
  <si>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</si>
  <si>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</si>
  <si>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</si>
  <si>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</si>
  <si>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</si>
  <si>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</si>
  <si>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</si>
  <si>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</si>
  <si>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</si>
  <si>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</si>
  <si>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</si>
  <si>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</si>
  <si>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</si>
  <si>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</si>
  <si>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</si>
  <si>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</si>
  <si>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</si>
  <si>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</si>
  <si>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</si>
  <si>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</si>
  <si>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</si>
  <si>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</si>
  <si>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</si>
  <si>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</si>
  <si>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</si>
  <si>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</si>
  <si>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</si>
  <si>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</si>
  <si>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</si>
  <si>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</si>
  <si>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</si>
  <si>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</si>
  <si>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</si>
  <si>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</si>
  <si>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</si>
  <si>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</si>
  <si>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</si>
  <si>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</si>
  <si>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</si>
  <si>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</si>
  <si>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</si>
  <si>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</si>
  <si>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</si>
  <si>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</si>
  <si>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01.06.2023 ж. жағдай бойынша Қордың бағдарламалары аясында екінші деңгейдегі банктердегі уақытша бос қаражаттар туралы ақпарат</t>
  </si>
  <si>
    <t>01.06.2023 ж. жағдай бойынша Қордың бағдарламалары аясында лизингтік компаниялардағы уақытша бос қаражаттар туралы ақпарат</t>
  </si>
  <si>
    <t xml:space="preserve"> 01.06.2023 ж. жағдай бойынша Қордың бағдарламалары аясында МҚҰ уақытша бос қаражаттар туралы 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</si>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</sst>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6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left" wrapText="1" inden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11" fillId="0" borderId="5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50" zoomScaleNormal="50" workbookViewId="0">
      <selection activeCell="D19" sqref="D19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49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8" t="s">
        <v>1</v>
      </c>
      <c r="B3" s="49" t="s">
        <v>2</v>
      </c>
      <c r="C3" s="50"/>
      <c r="D3" s="40"/>
      <c r="E3" s="41" t="s">
        <v>3</v>
      </c>
      <c r="F3" s="51" t="s">
        <v>19</v>
      </c>
      <c r="G3" s="51"/>
      <c r="H3" s="51"/>
      <c r="I3" s="52" t="s">
        <v>20</v>
      </c>
      <c r="J3" s="48" t="s">
        <v>4</v>
      </c>
    </row>
    <row r="4" spans="1:11" ht="15" customHeight="1" x14ac:dyDescent="0.25">
      <c r="A4" s="48"/>
      <c r="B4" s="54" t="s">
        <v>21</v>
      </c>
      <c r="C4" s="54" t="s">
        <v>22</v>
      </c>
      <c r="D4" s="54" t="s">
        <v>7</v>
      </c>
      <c r="E4" s="54" t="s">
        <v>23</v>
      </c>
      <c r="F4" s="56" t="s">
        <v>24</v>
      </c>
      <c r="G4" s="56"/>
      <c r="H4" s="56"/>
      <c r="I4" s="53"/>
      <c r="J4" s="48"/>
    </row>
    <row r="5" spans="1:11" ht="81.75" customHeight="1" x14ac:dyDescent="0.25">
      <c r="A5" s="48"/>
      <c r="B5" s="55"/>
      <c r="C5" s="55"/>
      <c r="D5" s="55"/>
      <c r="E5" s="55"/>
      <c r="F5" s="38" t="s">
        <v>25</v>
      </c>
      <c r="G5" s="38" t="s">
        <v>26</v>
      </c>
      <c r="H5" s="38" t="s">
        <v>27</v>
      </c>
      <c r="I5" s="38" t="s">
        <v>28</v>
      </c>
      <c r="J5" s="48"/>
    </row>
    <row r="6" spans="1:11" x14ac:dyDescent="0.25">
      <c r="A6" s="4" t="s">
        <v>41</v>
      </c>
      <c r="B6" s="45" t="s">
        <v>41</v>
      </c>
      <c r="C6" s="42">
        <v>865048835.95000005</v>
      </c>
      <c r="D6" s="42"/>
      <c r="E6" s="42"/>
      <c r="F6" s="42">
        <v>189955324.37</v>
      </c>
      <c r="G6" s="42">
        <v>687991939.44000006</v>
      </c>
      <c r="H6" s="42">
        <v>1026313481.2</v>
      </c>
      <c r="I6" s="42">
        <v>440162542.70999998</v>
      </c>
      <c r="J6" s="42">
        <v>204677994.63</v>
      </c>
      <c r="K6" s="43">
        <f>C6+D6+E6+F6+G6+H6+I6+J6</f>
        <v>3414150118.3000002</v>
      </c>
    </row>
    <row r="7" spans="1:11" x14ac:dyDescent="0.25">
      <c r="A7" s="4" t="s">
        <v>42</v>
      </c>
      <c r="B7" s="45" t="s">
        <v>42</v>
      </c>
      <c r="C7" s="42">
        <v>150411426.97</v>
      </c>
      <c r="D7" s="42"/>
      <c r="E7" s="42"/>
      <c r="F7" s="42">
        <v>58547311.799999997</v>
      </c>
      <c r="G7" s="42">
        <v>152939777.81</v>
      </c>
      <c r="H7" s="42">
        <v>441407151.75</v>
      </c>
      <c r="I7" s="42">
        <v>238146871.94</v>
      </c>
      <c r="J7" s="42"/>
      <c r="K7" s="43">
        <f t="shared" ref="K7:K14" si="0">C7+D7+E7+F7+G7+H7+I7+J7</f>
        <v>1041452540.27</v>
      </c>
    </row>
    <row r="8" spans="1:11" ht="28.5" customHeight="1" x14ac:dyDescent="0.25">
      <c r="A8" s="39" t="s">
        <v>43</v>
      </c>
      <c r="B8" s="45" t="s">
        <v>43</v>
      </c>
      <c r="C8" s="42"/>
      <c r="D8" s="42"/>
      <c r="E8" s="42"/>
      <c r="F8" s="42"/>
      <c r="G8" s="42">
        <v>1867047148.2</v>
      </c>
      <c r="H8" s="42">
        <v>664748711.13</v>
      </c>
      <c r="I8" s="42">
        <v>308392010.27999997</v>
      </c>
      <c r="J8" s="42">
        <v>20159563.719999999</v>
      </c>
      <c r="K8" s="43">
        <f t="shared" si="0"/>
        <v>2860347433.3299994</v>
      </c>
    </row>
    <row r="9" spans="1:11" x14ac:dyDescent="0.25">
      <c r="A9" s="4" t="s">
        <v>44</v>
      </c>
      <c r="B9" s="45" t="s">
        <v>44</v>
      </c>
      <c r="C9" s="42"/>
      <c r="D9" s="42"/>
      <c r="E9" s="42"/>
      <c r="F9" s="42">
        <v>811356258.61000001</v>
      </c>
      <c r="G9" s="42">
        <v>772995098.73000002</v>
      </c>
      <c r="H9" s="42">
        <v>591361174.45000005</v>
      </c>
      <c r="I9" s="42">
        <v>71392947.359999999</v>
      </c>
      <c r="J9" s="42">
        <v>1354007570.04</v>
      </c>
      <c r="K9" s="43">
        <f t="shared" si="0"/>
        <v>3601113049.1900001</v>
      </c>
    </row>
    <row r="10" spans="1:11" x14ac:dyDescent="0.25">
      <c r="A10" s="4" t="s">
        <v>45</v>
      </c>
      <c r="B10" s="45" t="s">
        <v>45</v>
      </c>
      <c r="C10" s="42">
        <v>1555877240.78</v>
      </c>
      <c r="D10" s="42"/>
      <c r="E10" s="42"/>
      <c r="F10" s="42"/>
      <c r="G10" s="42">
        <v>241362643.09999999</v>
      </c>
      <c r="H10" s="42">
        <v>537330385.78999996</v>
      </c>
      <c r="I10" s="42">
        <v>134536626.41999999</v>
      </c>
      <c r="J10" s="42">
        <v>2361077652.46</v>
      </c>
      <c r="K10" s="43">
        <f t="shared" si="0"/>
        <v>4830184548.5500002</v>
      </c>
    </row>
    <row r="11" spans="1:11" x14ac:dyDescent="0.25">
      <c r="A11" s="4" t="s">
        <v>46</v>
      </c>
      <c r="B11" s="45" t="s">
        <v>46</v>
      </c>
      <c r="C11" s="42"/>
      <c r="D11" s="42"/>
      <c r="E11" s="42"/>
      <c r="F11" s="42">
        <v>703516966</v>
      </c>
      <c r="G11" s="42">
        <v>1186357252.6400001</v>
      </c>
      <c r="H11" s="42">
        <v>1060132570.8</v>
      </c>
      <c r="I11" s="42">
        <v>1469140369.8099999</v>
      </c>
      <c r="J11" s="42">
        <v>1158449404</v>
      </c>
      <c r="K11" s="43">
        <f t="shared" si="0"/>
        <v>5577596563.25</v>
      </c>
    </row>
    <row r="12" spans="1:11" x14ac:dyDescent="0.25">
      <c r="A12" s="4" t="s">
        <v>47</v>
      </c>
      <c r="B12" s="45" t="s">
        <v>47</v>
      </c>
      <c r="C12" s="42"/>
      <c r="D12" s="42"/>
      <c r="E12" s="42">
        <v>1381449202</v>
      </c>
      <c r="F12" s="42"/>
      <c r="G12" s="42"/>
      <c r="H12" s="42"/>
      <c r="I12" s="42"/>
      <c r="J12" s="42"/>
      <c r="K12" s="43">
        <f t="shared" si="0"/>
        <v>1381449202</v>
      </c>
    </row>
    <row r="13" spans="1:11" x14ac:dyDescent="0.25">
      <c r="A13" s="4" t="s">
        <v>52</v>
      </c>
      <c r="B13" s="45" t="s">
        <v>52</v>
      </c>
      <c r="C13" s="42"/>
      <c r="D13" s="42"/>
      <c r="E13" s="42"/>
      <c r="F13" s="42">
        <v>-11657005.49</v>
      </c>
      <c r="G13" s="42">
        <v>166022112.96000001</v>
      </c>
      <c r="H13" s="42">
        <v>150671678.27000001</v>
      </c>
      <c r="I13" s="42">
        <v>291556431.55000001</v>
      </c>
      <c r="J13" s="42">
        <v>8432336.5999999996</v>
      </c>
      <c r="K13" s="43">
        <f t="shared" si="0"/>
        <v>605025553.88999999</v>
      </c>
    </row>
    <row r="14" spans="1:11" x14ac:dyDescent="0.25">
      <c r="A14" s="4" t="s">
        <v>48</v>
      </c>
      <c r="B14" s="45" t="s">
        <v>48</v>
      </c>
      <c r="C14" s="42">
        <v>2578726459.8400002</v>
      </c>
      <c r="D14" s="42"/>
      <c r="E14" s="42"/>
      <c r="F14" s="42"/>
      <c r="G14" s="42"/>
      <c r="H14" s="42"/>
      <c r="I14" s="42"/>
      <c r="J14" s="42"/>
      <c r="K14" s="43">
        <f t="shared" si="0"/>
        <v>2578726459.8400002</v>
      </c>
    </row>
    <row r="15" spans="1:11" x14ac:dyDescent="0.25">
      <c r="A15" s="6" t="s">
        <v>5</v>
      </c>
      <c r="B15" s="46" t="s">
        <v>40</v>
      </c>
      <c r="C15" s="44">
        <f t="shared" ref="C15:F15" si="1">C6+C7+C8+C9+C10+C11+C12+C13+C14</f>
        <v>5150063963.54</v>
      </c>
      <c r="D15" s="44">
        <f t="shared" si="1"/>
        <v>0</v>
      </c>
      <c r="E15" s="44">
        <f t="shared" si="1"/>
        <v>1381449202</v>
      </c>
      <c r="F15" s="44">
        <f t="shared" si="1"/>
        <v>1751718855.29</v>
      </c>
      <c r="G15" s="44">
        <f>G6+G7+G8+G9+G10+G11+G12+G13+G14</f>
        <v>5074715972.8800001</v>
      </c>
      <c r="H15" s="44">
        <f t="shared" ref="H15:J15" si="2">H6+H7+H8+H9+H10+H11+H12+H13+H14</f>
        <v>4471965153.3900003</v>
      </c>
      <c r="I15" s="44">
        <f t="shared" si="2"/>
        <v>2953327800.0700002</v>
      </c>
      <c r="J15" s="44">
        <f t="shared" si="2"/>
        <v>5106804521.4500008</v>
      </c>
      <c r="K15" s="44">
        <f>K6+K7+K8+K9+K10+K11+K12+K13+K14</f>
        <v>25890045468.619999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6">
    <cfRule type="cellIs" priority="16" operator="lessThanOrEqual">
      <formula>0</formula>
    </cfRule>
  </conditionalFormatting>
  <conditionalFormatting sqref="B17:B18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6:C13 G6:J13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K16:K18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6" sqref="E6:E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7" t="s">
        <v>50</v>
      </c>
      <c r="B1" s="57"/>
      <c r="C1" s="57"/>
      <c r="D1" s="57"/>
      <c r="E1" s="57"/>
    </row>
    <row r="3" spans="1:5" ht="30" customHeight="1" x14ac:dyDescent="0.25">
      <c r="A3" s="48" t="s">
        <v>0</v>
      </c>
      <c r="B3" s="48" t="s">
        <v>1</v>
      </c>
      <c r="C3" s="49" t="s">
        <v>2</v>
      </c>
      <c r="D3" s="50"/>
      <c r="E3" s="48" t="s">
        <v>4</v>
      </c>
    </row>
    <row r="4" spans="1:5" ht="30" customHeight="1" x14ac:dyDescent="0.25">
      <c r="A4" s="48"/>
      <c r="B4" s="48"/>
      <c r="C4" s="54" t="s">
        <v>8</v>
      </c>
      <c r="D4" s="54" t="s">
        <v>7</v>
      </c>
      <c r="E4" s="48"/>
    </row>
    <row r="5" spans="1:5" ht="81" customHeight="1" x14ac:dyDescent="0.25">
      <c r="A5" s="48"/>
      <c r="B5" s="48"/>
      <c r="C5" s="55"/>
      <c r="D5" s="55"/>
      <c r="E5" s="48"/>
    </row>
    <row r="6" spans="1:5" s="5" customFormat="1" x14ac:dyDescent="0.25">
      <c r="A6" s="3">
        <v>1</v>
      </c>
      <c r="B6" s="12" t="s">
        <v>38</v>
      </c>
      <c r="C6" s="35"/>
      <c r="D6" s="37">
        <v>445554858</v>
      </c>
      <c r="E6" s="15">
        <f t="shared" ref="E6" si="0">SUM(C6:D6)</f>
        <v>445554858</v>
      </c>
    </row>
    <row r="7" spans="1:5" s="5" customFormat="1" x14ac:dyDescent="0.25">
      <c r="A7" s="3">
        <v>2</v>
      </c>
      <c r="B7" s="12" t="s">
        <v>9</v>
      </c>
      <c r="C7" s="16">
        <v>-1202895068.5799999</v>
      </c>
      <c r="D7" s="17"/>
      <c r="E7" s="18">
        <f>SUM(C7:D7)</f>
        <v>-1202895068.5799999</v>
      </c>
    </row>
    <row r="8" spans="1:5" s="5" customFormat="1" x14ac:dyDescent="0.25">
      <c r="A8" s="3">
        <v>3</v>
      </c>
      <c r="B8" s="12" t="s">
        <v>37</v>
      </c>
      <c r="C8" s="47">
        <f>-5548724.44+27636280.07</f>
        <v>22087555.629999999</v>
      </c>
      <c r="D8" s="17"/>
      <c r="E8" s="18">
        <f>SUM(C8:D8)</f>
        <v>22087555.629999999</v>
      </c>
    </row>
    <row r="9" spans="1:5" s="5" customFormat="1" x14ac:dyDescent="0.25">
      <c r="A9" s="3">
        <v>4</v>
      </c>
      <c r="B9" s="4" t="s">
        <v>10</v>
      </c>
      <c r="C9" s="16">
        <v>37584087.75</v>
      </c>
      <c r="D9" s="17"/>
      <c r="E9" s="18">
        <f>SUM(C9:D9)</f>
        <v>37584087.75</v>
      </c>
    </row>
    <row r="10" spans="1:5" s="5" customFormat="1" x14ac:dyDescent="0.25">
      <c r="A10" s="3">
        <v>5</v>
      </c>
      <c r="B10" s="12" t="s">
        <v>11</v>
      </c>
      <c r="C10" s="16">
        <v>0</v>
      </c>
      <c r="D10" s="17"/>
      <c r="E10" s="18">
        <f>SUM(C10:D10)</f>
        <v>0</v>
      </c>
    </row>
    <row r="11" spans="1:5" s="5" customFormat="1" x14ac:dyDescent="0.25">
      <c r="A11" s="3">
        <v>6</v>
      </c>
      <c r="B11" s="12" t="s">
        <v>12</v>
      </c>
      <c r="C11" s="16">
        <v>-515301722</v>
      </c>
      <c r="D11" s="17"/>
      <c r="E11" s="18">
        <f>SUM(C11:D11)</f>
        <v>-515301722</v>
      </c>
    </row>
    <row r="12" spans="1:5" s="5" customFormat="1" x14ac:dyDescent="0.25">
      <c r="A12" s="3">
        <v>7</v>
      </c>
      <c r="B12" s="12" t="s">
        <v>18</v>
      </c>
      <c r="C12" s="16">
        <v>-32833322.550000001</v>
      </c>
      <c r="D12" s="17"/>
      <c r="E12" s="18">
        <f t="shared" ref="E12:E14" si="1">SUM(C12:D12)</f>
        <v>-32833322.550000001</v>
      </c>
    </row>
    <row r="13" spans="1:5" s="10" customFormat="1" x14ac:dyDescent="0.25">
      <c r="A13" s="3">
        <v>8</v>
      </c>
      <c r="B13" s="12" t="s">
        <v>39</v>
      </c>
      <c r="C13" s="16">
        <v>6988038</v>
      </c>
      <c r="D13" s="17"/>
      <c r="E13" s="18">
        <f t="shared" ref="E13" si="2">SUM(C13:D13)</f>
        <v>6988038</v>
      </c>
    </row>
    <row r="14" spans="1:5" s="10" customFormat="1" x14ac:dyDescent="0.25">
      <c r="A14" s="7"/>
      <c r="B14" s="8" t="s">
        <v>40</v>
      </c>
      <c r="C14" s="6">
        <f>SUM(C6:C13)</f>
        <v>-1684370431.7499998</v>
      </c>
      <c r="D14" s="6">
        <f>SUM(D6:D6)</f>
        <v>445554858</v>
      </c>
      <c r="E14" s="15">
        <f t="shared" si="1"/>
        <v>-1238815573.7499998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3" operator="lessThanOrEqual">
      <formula>0</formula>
    </cfRule>
  </conditionalFormatting>
  <conditionalFormatting sqref="B15:D15">
    <cfRule type="cellIs" dxfId="4" priority="5" operator="lessThanOrEqual">
      <formula>#REF!</formula>
    </cfRule>
    <cfRule type="cellIs" priority="6" operator="lessThanOrEqual">
      <formula>#REF!</formula>
    </cfRule>
  </conditionalFormatting>
  <conditionalFormatting sqref="B19:D28">
    <cfRule type="cellIs" dxfId="3" priority="14" operator="lessThanOrEqual">
      <formula>#REF!</formula>
    </cfRule>
    <cfRule type="cellIs" priority="15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4" operator="lessThanOrEqual">
      <formula>0</formula>
    </cfRule>
  </conditionalFormatting>
  <conditionalFormatting sqref="E15:E18 B16:D18">
    <cfRule type="cellIs" priority="16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90" zoomScaleNormal="90" workbookViewId="0">
      <selection activeCell="D23" sqref="D23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51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8" t="s">
        <v>0</v>
      </c>
      <c r="B3" s="58" t="s">
        <v>13</v>
      </c>
      <c r="C3" s="21" t="s">
        <v>14</v>
      </c>
      <c r="D3" s="21" t="s">
        <v>3</v>
      </c>
      <c r="E3" s="61" t="s">
        <v>4</v>
      </c>
    </row>
    <row r="4" spans="1:5" ht="15" customHeight="1" x14ac:dyDescent="0.25">
      <c r="A4" s="59"/>
      <c r="B4" s="59"/>
      <c r="C4" s="64" t="s">
        <v>15</v>
      </c>
      <c r="D4" s="61" t="s">
        <v>16</v>
      </c>
      <c r="E4" s="62"/>
    </row>
    <row r="5" spans="1:5" ht="27.75" customHeight="1" x14ac:dyDescent="0.25">
      <c r="A5" s="60"/>
      <c r="B5" s="60"/>
      <c r="C5" s="65"/>
      <c r="D5" s="63"/>
      <c r="E5" s="63"/>
    </row>
    <row r="6" spans="1:5" ht="15.75" x14ac:dyDescent="0.25">
      <c r="A6" s="22">
        <v>1</v>
      </c>
      <c r="B6" s="23" t="s">
        <v>29</v>
      </c>
      <c r="C6" s="24">
        <v>-752187957.63999999</v>
      </c>
      <c r="D6" s="24">
        <v>672735</v>
      </c>
      <c r="E6" s="28">
        <f t="shared" ref="E6:E12" si="0">SUM(C6:D6)</f>
        <v>-751515222.63999999</v>
      </c>
    </row>
    <row r="7" spans="1:5" ht="15.75" x14ac:dyDescent="0.25">
      <c r="A7" s="22">
        <v>2</v>
      </c>
      <c r="B7" s="25" t="s">
        <v>30</v>
      </c>
      <c r="C7" s="24">
        <v>445490152.60000002</v>
      </c>
      <c r="D7" s="24"/>
      <c r="E7" s="28">
        <f t="shared" si="0"/>
        <v>445490152.60000002</v>
      </c>
    </row>
    <row r="8" spans="1:5" ht="15.75" x14ac:dyDescent="0.25">
      <c r="A8" s="22">
        <v>3</v>
      </c>
      <c r="B8" s="26" t="s">
        <v>31</v>
      </c>
      <c r="C8" s="24">
        <v>-18570210</v>
      </c>
      <c r="D8" s="24"/>
      <c r="E8" s="28">
        <f t="shared" si="0"/>
        <v>-18570210</v>
      </c>
    </row>
    <row r="9" spans="1:5" ht="15.75" x14ac:dyDescent="0.25">
      <c r="A9" s="22">
        <v>4</v>
      </c>
      <c r="B9" s="26" t="s">
        <v>32</v>
      </c>
      <c r="C9" s="24">
        <v>-7743994</v>
      </c>
      <c r="D9" s="24">
        <v>43835470</v>
      </c>
      <c r="E9" s="28">
        <f t="shared" si="0"/>
        <v>36091476</v>
      </c>
    </row>
    <row r="10" spans="1:5" ht="15.75" x14ac:dyDescent="0.25">
      <c r="A10" s="22">
        <v>5</v>
      </c>
      <c r="B10" s="26" t="s">
        <v>33</v>
      </c>
      <c r="C10" s="24"/>
      <c r="D10" s="24">
        <v>2766497</v>
      </c>
      <c r="E10" s="28">
        <f t="shared" si="0"/>
        <v>2766497</v>
      </c>
    </row>
    <row r="11" spans="1:5" ht="15.75" x14ac:dyDescent="0.25">
      <c r="A11" s="22">
        <v>6</v>
      </c>
      <c r="B11" s="25" t="s">
        <v>34</v>
      </c>
      <c r="C11" s="24">
        <v>3312912.2</v>
      </c>
      <c r="D11" s="24"/>
      <c r="E11" s="28">
        <f t="shared" si="0"/>
        <v>3312912.2</v>
      </c>
    </row>
    <row r="12" spans="1:5" ht="15.75" x14ac:dyDescent="0.25">
      <c r="A12" s="22">
        <v>7</v>
      </c>
      <c r="B12" s="25" t="s">
        <v>35</v>
      </c>
      <c r="C12" s="24">
        <v>66752857.159999996</v>
      </c>
      <c r="D12" s="24"/>
      <c r="E12" s="28">
        <f t="shared" si="0"/>
        <v>66752857.159999996</v>
      </c>
    </row>
    <row r="13" spans="1:5" ht="15.75" x14ac:dyDescent="0.25">
      <c r="A13" s="22">
        <v>8</v>
      </c>
      <c r="B13" s="26" t="s">
        <v>36</v>
      </c>
      <c r="C13" s="24">
        <v>18441155.710000001</v>
      </c>
      <c r="D13" s="24"/>
      <c r="E13" s="28">
        <f>SUM(C13:D13)</f>
        <v>18441155.710000001</v>
      </c>
    </row>
    <row r="14" spans="1:5" ht="15.75" x14ac:dyDescent="0.25">
      <c r="A14" s="22"/>
      <c r="B14" s="27" t="s">
        <v>5</v>
      </c>
      <c r="C14" s="28">
        <f>SUM(C6:C13)</f>
        <v>-244505083.96999997</v>
      </c>
      <c r="D14" s="28">
        <f>SUM(D6:D13)</f>
        <v>47274702</v>
      </c>
      <c r="E14" s="28">
        <f>SUM(E6:E13)</f>
        <v>-197230381.96999997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:E14">
    <cfRule type="cellIs" priority="5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E6:E12">
    <cfRule type="cellIs" dxfId="1" priority="4" operator="lessThanOrEqual">
      <formula>#REF!</formula>
    </cfRule>
  </conditionalFormatting>
  <conditionalFormatting sqref="E13">
    <cfRule type="cellIs" dxfId="0" priority="3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2023-09-21T14:19:18Z</dcterms:modified>
</cp:coreProperties>
</file>